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15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19" i="1"/>
  <c r="E4" i="1"/>
  <c r="E5" i="1"/>
  <c r="E6" i="1"/>
  <c r="E7" i="1"/>
  <c r="E8" i="1"/>
  <c r="E9" i="1"/>
  <c r="E10" i="1"/>
  <c r="E11" i="1"/>
  <c r="E12" i="1"/>
  <c r="E3" i="1"/>
  <c r="D4" i="1"/>
  <c r="D5" i="1"/>
  <c r="D6" i="1"/>
  <c r="D7" i="1"/>
  <c r="D8" i="1"/>
  <c r="D9" i="1"/>
  <c r="D10" i="1"/>
  <c r="D11" i="1"/>
  <c r="D12" i="1"/>
  <c r="D3" i="1"/>
  <c r="C13" i="1"/>
  <c r="B13" i="1"/>
  <c r="C16" i="1" s="1"/>
  <c r="C15" i="1"/>
  <c r="E13" i="1" l="1"/>
  <c r="D13" i="1"/>
  <c r="C19" i="1"/>
  <c r="C20" i="1" s="1"/>
  <c r="F10" i="1" l="1"/>
  <c r="G10" i="1" s="1"/>
  <c r="F11" i="1"/>
  <c r="G11" i="1" s="1"/>
  <c r="F4" i="1"/>
  <c r="G4" i="1" s="1"/>
  <c r="F12" i="1"/>
  <c r="G12" i="1" s="1"/>
  <c r="F7" i="1"/>
  <c r="G7" i="1" s="1"/>
  <c r="F8" i="1"/>
  <c r="G8" i="1" s="1"/>
  <c r="F9" i="1"/>
  <c r="G9" i="1" s="1"/>
  <c r="F5" i="1"/>
  <c r="G5" i="1" s="1"/>
  <c r="F3" i="1"/>
  <c r="G3" i="1" s="1"/>
  <c r="F6" i="1"/>
  <c r="G6" i="1" s="1"/>
</calcChain>
</file>

<file path=xl/sharedStrings.xml><?xml version="1.0" encoding="utf-8"?>
<sst xmlns="http://schemas.openxmlformats.org/spreadsheetml/2006/main" count="12" uniqueCount="10">
  <si>
    <t>Y</t>
  </si>
  <si>
    <t>X</t>
  </si>
  <si>
    <t>n=</t>
  </si>
  <si>
    <t>XY</t>
  </si>
  <si>
    <t>X2</t>
  </si>
  <si>
    <t>Sx2=</t>
  </si>
  <si>
    <t>b=</t>
  </si>
  <si>
    <t>a=</t>
  </si>
  <si>
    <t>Yh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</si>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</sst>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abSelected="1" workbookViewId="0">
      <selection activeCell="D22" sqref="D22"/>
    </sheetView>
  </sheetViews>
  <sheetFormatPr defaultRowHeight="15" x14ac:dyDescent="0.25"/>
  <sheetData>
    <row r="2" spans="2:7" x14ac:dyDescent="0.25">
      <c r="B2" s="1" t="s">
        <v>1</v>
      </c>
      <c r="C2" s="1" t="s">
        <v>0</v>
      </c>
      <c r="D2" s="1" t="s">
        <v>3</v>
      </c>
      <c r="E2" s="1" t="s">
        <v>4</v>
      </c>
      <c r="F2" s="1" t="s">
        <v>8</v>
      </c>
      <c r="G2" s="1" t="s">
        <v>9</v>
      </c>
    </row>
    <row r="3" spans="2:7" x14ac:dyDescent="0.25">
      <c r="B3">
        <v>24</v>
      </c>
      <c r="C3">
        <v>78</v>
      </c>
      <c r="D3">
        <f>B3*C3</f>
        <v>1872</v>
      </c>
      <c r="E3">
        <f>B3^2</f>
        <v>576</v>
      </c>
      <c r="F3" s="3">
        <f>$C$20+$C$19*B3</f>
        <v>79.504323982282216</v>
      </c>
      <c r="G3" s="3">
        <f>C3-F3</f>
        <v>-1.5043239822822159</v>
      </c>
    </row>
    <row r="4" spans="2:7" x14ac:dyDescent="0.25">
      <c r="B4">
        <v>43</v>
      </c>
      <c r="C4">
        <v>100</v>
      </c>
      <c r="D4">
        <f t="shared" ref="D4:D12" si="0">B4*C4</f>
        <v>4300</v>
      </c>
      <c r="E4">
        <f t="shared" ref="E4:E12" si="1">B4^2</f>
        <v>1849</v>
      </c>
      <c r="F4" s="3">
        <f>$C$20+$C$19*B4</f>
        <v>93.671166420586374</v>
      </c>
      <c r="G4" s="3">
        <f t="shared" ref="G4:G12" si="2">C4-F4</f>
        <v>6.3288335794136259</v>
      </c>
    </row>
    <row r="5" spans="2:7" x14ac:dyDescent="0.25">
      <c r="B5">
        <v>24</v>
      </c>
      <c r="C5">
        <v>86</v>
      </c>
      <c r="D5">
        <f t="shared" si="0"/>
        <v>2064</v>
      </c>
      <c r="E5">
        <f t="shared" si="1"/>
        <v>576</v>
      </c>
      <c r="F5" s="3">
        <f>$C$20+$C$19*B5</f>
        <v>79.504323982282216</v>
      </c>
      <c r="G5" s="3">
        <f t="shared" si="2"/>
        <v>6.4956760177177841</v>
      </c>
    </row>
    <row r="6" spans="2:7" x14ac:dyDescent="0.25">
      <c r="B6">
        <v>34</v>
      </c>
      <c r="C6">
        <v>82</v>
      </c>
      <c r="D6">
        <f t="shared" si="0"/>
        <v>2788</v>
      </c>
      <c r="E6">
        <f t="shared" si="1"/>
        <v>1156</v>
      </c>
      <c r="F6" s="3">
        <f>$C$20+$C$19*B6</f>
        <v>86.960556844547568</v>
      </c>
      <c r="G6" s="3">
        <f t="shared" si="2"/>
        <v>-4.9605568445475683</v>
      </c>
    </row>
    <row r="7" spans="2:7" x14ac:dyDescent="0.25">
      <c r="B7">
        <v>36</v>
      </c>
      <c r="C7">
        <v>86</v>
      </c>
      <c r="D7">
        <f t="shared" si="0"/>
        <v>3096</v>
      </c>
      <c r="E7">
        <f t="shared" si="1"/>
        <v>1296</v>
      </c>
      <c r="F7" s="3">
        <f>$C$20+$C$19*B7</f>
        <v>88.451803417000633</v>
      </c>
      <c r="G7" s="3">
        <f t="shared" si="2"/>
        <v>-2.4518034170006331</v>
      </c>
    </row>
    <row r="8" spans="2:7" x14ac:dyDescent="0.25">
      <c r="B8">
        <v>38</v>
      </c>
      <c r="C8">
        <v>84</v>
      </c>
      <c r="D8">
        <f t="shared" si="0"/>
        <v>3192</v>
      </c>
      <c r="E8">
        <f t="shared" si="1"/>
        <v>1444</v>
      </c>
      <c r="F8" s="3">
        <f>$C$20+$C$19*B8</f>
        <v>89.943049989453698</v>
      </c>
      <c r="G8" s="3">
        <f t="shared" si="2"/>
        <v>-5.9430499894536979</v>
      </c>
    </row>
    <row r="9" spans="2:7" x14ac:dyDescent="0.25">
      <c r="B9">
        <v>22</v>
      </c>
      <c r="C9">
        <v>75</v>
      </c>
      <c r="D9">
        <f t="shared" si="0"/>
        <v>1650</v>
      </c>
      <c r="E9">
        <f t="shared" si="1"/>
        <v>484</v>
      </c>
      <c r="F9" s="3">
        <f>$C$20+$C$19*B9</f>
        <v>78.013077409829151</v>
      </c>
      <c r="G9" s="3">
        <f t="shared" si="2"/>
        <v>-3.0130774098291511</v>
      </c>
    </row>
    <row r="10" spans="2:7" x14ac:dyDescent="0.25">
      <c r="B10">
        <v>23</v>
      </c>
      <c r="C10">
        <v>80</v>
      </c>
      <c r="D10">
        <f t="shared" si="0"/>
        <v>1840</v>
      </c>
      <c r="E10">
        <f t="shared" si="1"/>
        <v>529</v>
      </c>
      <c r="F10" s="3">
        <f>$C$20+$C$19*B10</f>
        <v>78.758700696055683</v>
      </c>
      <c r="G10" s="3">
        <f t="shared" si="2"/>
        <v>1.2412993039443165</v>
      </c>
    </row>
    <row r="11" spans="2:7" x14ac:dyDescent="0.25">
      <c r="B11">
        <v>30</v>
      </c>
      <c r="C11">
        <v>83</v>
      </c>
      <c r="D11">
        <f t="shared" si="0"/>
        <v>2490</v>
      </c>
      <c r="E11">
        <f t="shared" si="1"/>
        <v>900</v>
      </c>
      <c r="F11" s="3">
        <f>$C$20+$C$19*B11</f>
        <v>83.978063699641424</v>
      </c>
      <c r="G11" s="3">
        <f t="shared" si="2"/>
        <v>-0.97806369964142448</v>
      </c>
    </row>
    <row r="12" spans="2:7" x14ac:dyDescent="0.25">
      <c r="B12">
        <v>33</v>
      </c>
      <c r="C12">
        <v>91</v>
      </c>
      <c r="D12">
        <f t="shared" si="0"/>
        <v>3003</v>
      </c>
      <c r="E12">
        <f t="shared" si="1"/>
        <v>1089</v>
      </c>
      <c r="F12" s="3">
        <f>$C$20+$C$19*B12</f>
        <v>86.214933558321036</v>
      </c>
      <c r="G12" s="3">
        <f t="shared" si="2"/>
        <v>4.7850664416789641</v>
      </c>
    </row>
    <row r="13" spans="2:7" x14ac:dyDescent="0.25">
      <c r="B13">
        <f>SUM(B3:B12)</f>
        <v>307</v>
      </c>
      <c r="C13">
        <f>SUM(C3:C12)</f>
        <v>845</v>
      </c>
      <c r="D13">
        <f>SUM(D3:D12)</f>
        <v>26295</v>
      </c>
      <c r="E13">
        <f>SUM(E3:E12)</f>
        <v>9899</v>
      </c>
    </row>
    <row r="15" spans="2:7" x14ac:dyDescent="0.25">
      <c r="B15" s="1" t="s">
        <v>2</v>
      </c>
      <c r="C15" s="2">
        <f>COUNT(B3:B12)</f>
        <v>10</v>
      </c>
    </row>
    <row r="16" spans="2:7" x14ac:dyDescent="0.25">
      <c r="B16" s="1" t="s">
        <v>5</v>
      </c>
      <c r="C16" s="2">
        <f>B13^2</f>
        <v>94249</v>
      </c>
    </row>
    <row r="19" spans="2:6" x14ac:dyDescent="0.25">
      <c r="B19" s="1" t="s">
        <v>6</v>
      </c>
      <c r="C19">
        <f>((C15*D13)-(B13*C13))/(C15*E13-C16)</f>
        <v>0.74562328622653451</v>
      </c>
      <c r="E19" s="1" t="s">
        <v>6</v>
      </c>
      <c r="F19">
        <f>SLOPE(C3:C12,B3:B12)</f>
        <v>0.74562328622653429</v>
      </c>
    </row>
    <row r="20" spans="2:6" x14ac:dyDescent="0.25">
      <c r="B20" s="1" t="s">
        <v>7</v>
      </c>
      <c r="C20">
        <f>(C13-C19*B13)/C15</f>
        <v>61.609365112845389</v>
      </c>
      <c r="E20" s="1" t="s">
        <v>7</v>
      </c>
      <c r="F20">
        <f>INTERCEPT(C3:C12,B3:B12)</f>
        <v>61.609365112845396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2012-02-04T01:21:53Z</dcterms:created>
  <dcterms:modified xsi:type="dcterms:W3CDTF">2012-02-04T01:53:48Z</dcterms:modified>
</cp:coreProperties>
</file>